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LVET\OneDrive\Escritorio\"/>
    </mc:Choice>
  </mc:AlternateContent>
  <xr:revisionPtr revIDLastSave="0" documentId="13_ncr:1_{DADB360B-BCF8-4459-8ECF-87E62E5A8998}" xr6:coauthVersionLast="47" xr6:coauthVersionMax="47" xr10:uidLastSave="{00000000-0000-0000-0000-000000000000}"/>
  <bookViews>
    <workbookView xWindow="-108" yWindow="-108" windowWidth="15576" windowHeight="11904" tabRatio="374" xr2:uid="{00000000-000D-0000-FFFF-FFFF00000000}"/>
  </bookViews>
  <sheets>
    <sheet name="BALANCE 2019 Y PRESUP.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4" i="1" l="1"/>
  <c r="D44" i="1" l="1"/>
  <c r="C42" i="1"/>
  <c r="C44" i="1" s="1"/>
  <c r="D29" i="1"/>
  <c r="B29" i="1"/>
  <c r="C27" i="1"/>
  <c r="C26" i="1"/>
  <c r="C15" i="1"/>
  <c r="C10" i="1"/>
  <c r="C29" i="1" s="1"/>
  <c r="D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COLVETS</author>
  </authors>
  <commentList>
    <comment ref="C4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COLVETS:</t>
        </r>
        <r>
          <rPr>
            <sz val="9"/>
            <color indexed="81"/>
            <rFont val="Tahoma"/>
            <family val="2"/>
          </rPr>
          <t xml:space="preserve">
2.500€ del Consejo General + 1.000€ de G.V.</t>
        </r>
      </text>
    </comment>
  </commentList>
</comments>
</file>

<file path=xl/sharedStrings.xml><?xml version="1.0" encoding="utf-8"?>
<sst xmlns="http://schemas.openxmlformats.org/spreadsheetml/2006/main" count="44" uniqueCount="36">
  <si>
    <t xml:space="preserve">GASTOS E INGRESOS 2019 Y PRESUPUESTOS 2020 </t>
  </si>
  <si>
    <t>GASTOS</t>
  </si>
  <si>
    <t>PTO 2019</t>
  </si>
  <si>
    <t>REAL 2019</t>
  </si>
  <si>
    <t>PTO 2020</t>
  </si>
  <si>
    <t>ALQUILERES Y GTOS. DE COMUNIDAD</t>
  </si>
  <si>
    <t>PRÉSTAMO LOCAL</t>
  </si>
  <si>
    <t xml:space="preserve">NOTARÍA </t>
  </si>
  <si>
    <t>SUELDOS Y SALARIOS</t>
  </si>
  <si>
    <t>TELÉFONO, LUZ, AGUA</t>
  </si>
  <si>
    <t>SOPORTE INFORMÁTICO</t>
  </si>
  <si>
    <t>GASTOS BANCARIOS</t>
  </si>
  <si>
    <t>MATERIAL DE OFICINA</t>
  </si>
  <si>
    <t>GESTORIA</t>
  </si>
  <si>
    <t>ASESORAMIENTO RGPD (SERCON-PSN)</t>
  </si>
  <si>
    <t>DIETAS</t>
  </si>
  <si>
    <t>CONSEJO DE VETERINARIOS</t>
  </si>
  <si>
    <t>LOTERIA</t>
  </si>
  <si>
    <t>CART/PASAP/RECETARIOS</t>
  </si>
  <si>
    <t>MICROCHIPS</t>
  </si>
  <si>
    <t>TRANSPORTES-MENSAJERÍA</t>
  </si>
  <si>
    <t>A.M.A.</t>
  </si>
  <si>
    <t>PSN</t>
  </si>
  <si>
    <t>CURSOS Y EVENTOS</t>
  </si>
  <si>
    <t>VARIOS</t>
  </si>
  <si>
    <t>LIMPIEZA</t>
  </si>
  <si>
    <t>TOTAL:</t>
  </si>
  <si>
    <t>INGRESOS</t>
  </si>
  <si>
    <t>CUOTAS COLEGIO</t>
  </si>
  <si>
    <t>CUOTAS CONSEJO</t>
  </si>
  <si>
    <t>CART-PASAP/RECETARIOS/CERTIFICADOS</t>
  </si>
  <si>
    <t>CURSOS/EVENTOS</t>
  </si>
  <si>
    <t>SUBVENCIONES</t>
  </si>
  <si>
    <t xml:space="preserve">DEVOLUCIÓN NOTARÍA </t>
  </si>
  <si>
    <t xml:space="preserve">RESULTADO DEL EJERCICIO: 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</si>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</sst>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24"/>
      <color rgb="FF000000"/>
      <name val="Century Gothic"/>
      <family val="2"/>
    </font>
    <font>
      <sz val="18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8"/>
      <name val="Arial"/>
      <family val="2"/>
    </font>
    <font>
      <b/>
      <sz val="2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0" applyFont="1"/>
    <xf numFmtId="0" fontId="5" fillId="5" borderId="6" xfId="1" applyFont="1" applyFill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9" xfId="1" applyFont="1" applyBorder="1" applyAlignment="1">
      <alignment horizontal="left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164" fontId="8" fillId="6" borderId="5" xfId="0" applyNumberFormat="1" applyFont="1" applyFill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7" fillId="6" borderId="5" xfId="0" applyNumberFormat="1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8" fillId="6" borderId="17" xfId="0" applyNumberFormat="1" applyFont="1" applyFill="1" applyBorder="1" applyAlignment="1">
      <alignment horizontal="center" vertical="center"/>
    </xf>
    <xf numFmtId="164" fontId="7" fillId="0" borderId="18" xfId="0" applyNumberFormat="1" applyFont="1" applyBorder="1" applyAlignment="1">
      <alignment horizontal="center" vertical="center"/>
    </xf>
    <xf numFmtId="164" fontId="6" fillId="5" borderId="20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2" borderId="6" xfId="1" applyFont="1" applyFill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4" fillId="6" borderId="22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left" vertical="center"/>
    </xf>
    <xf numFmtId="164" fontId="7" fillId="6" borderId="4" xfId="0" applyNumberFormat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164" fontId="7" fillId="0" borderId="23" xfId="0" applyNumberFormat="1" applyFont="1" applyBorder="1" applyAlignment="1">
      <alignment horizontal="center" vertical="center"/>
    </xf>
    <xf numFmtId="164" fontId="7" fillId="6" borderId="23" xfId="0" applyNumberFormat="1" applyFont="1" applyFill="1" applyBorder="1" applyAlignment="1">
      <alignment horizontal="center" vertical="center"/>
    </xf>
    <xf numFmtId="164" fontId="7" fillId="0" borderId="24" xfId="0" applyNumberFormat="1" applyFont="1" applyBorder="1" applyAlignment="1">
      <alignment horizontal="center" vertical="center"/>
    </xf>
    <xf numFmtId="0" fontId="6" fillId="8" borderId="20" xfId="1" applyFont="1" applyFill="1" applyBorder="1" applyAlignment="1">
      <alignment horizontal="right" vertical="center"/>
    </xf>
    <xf numFmtId="164" fontId="6" fillId="8" borderId="3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center" vertical="center"/>
    </xf>
    <xf numFmtId="164" fontId="6" fillId="8" borderId="20" xfId="0" applyNumberFormat="1" applyFont="1" applyFill="1" applyBorder="1" applyAlignment="1">
      <alignment horizontal="center" vertical="center"/>
    </xf>
    <xf numFmtId="0" fontId="7" fillId="0" borderId="25" xfId="1" applyFont="1" applyBorder="1" applyAlignment="1">
      <alignment horizontal="left" vertical="center"/>
    </xf>
    <xf numFmtId="0" fontId="6" fillId="5" borderId="1" xfId="1" applyFont="1" applyFill="1" applyBorder="1" applyAlignment="1">
      <alignment horizontal="right" vertical="center"/>
    </xf>
    <xf numFmtId="164" fontId="9" fillId="9" borderId="3" xfId="0" applyNumberFormat="1" applyFont="1" applyFill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6" borderId="4" xfId="0" applyNumberFormat="1" applyFont="1" applyFill="1" applyBorder="1" applyAlignment="1">
      <alignment horizontal="center" vertical="center"/>
    </xf>
    <xf numFmtId="164" fontId="7" fillId="0" borderId="15" xfId="0" applyNumberFormat="1" applyFont="1" applyBorder="1" applyAlignment="1">
      <alignment horizontal="center" vertical="center"/>
    </xf>
    <xf numFmtId="0" fontId="9" fillId="9" borderId="1" xfId="0" applyFont="1" applyFill="1" applyBorder="1" applyAlignment="1">
      <alignment horizontal="right"/>
    </xf>
    <xf numFmtId="0" fontId="9" fillId="9" borderId="2" xfId="0" applyFont="1" applyFill="1" applyBorder="1" applyAlignment="1">
      <alignment horizontal="right"/>
    </xf>
    <xf numFmtId="0" fontId="9" fillId="9" borderId="3" xfId="0" applyFon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7" borderId="1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/>
    </xf>
    <xf numFmtId="0" fontId="4" fillId="7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2529840</xdr:colOff>
      <xdr:row>0</xdr:row>
      <xdr:rowOff>68580</xdr:rowOff>
    </xdr:from>
    <xdr:to>
      <xdr:col>2</xdr:col>
      <xdr:colOff>1009650</xdr:colOff>
      <xdr:row>0</xdr:row>
      <xdr:rowOff>2044199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840" y="68580"/>
          <a:ext cx="4720590" cy="1975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topLeftCell="A25" zoomScale="60" zoomScaleNormal="60" workbookViewId="0">
      <selection activeCell="C42" sqref="C42"/>
    </sheetView>
  </sheetViews>
  <sheetFormatPr baseColWidth="10" defaultRowHeight="14.4" x14ac:dyDescent="0.3"/>
  <cols>
    <col min="1" max="1" width="71.6640625" bestFit="1" customWidth="1"/>
    <col min="2" max="3" width="19.33203125" bestFit="1" customWidth="1"/>
    <col min="4" max="4" width="34.21875" customWidth="1"/>
    <col min="5" max="5" width="30.21875" customWidth="1"/>
  </cols>
  <sheetData>
    <row r="1" spans="1:4" ht="163.19999999999999" customHeight="1" thickBot="1" x14ac:dyDescent="0.35">
      <c r="A1" s="45" t="s">
        <v>35</v>
      </c>
      <c r="B1" s="46"/>
      <c r="C1" s="46"/>
      <c r="D1" s="47"/>
    </row>
    <row r="3" spans="1:4" ht="15" thickBot="1" x14ac:dyDescent="0.35"/>
    <row r="4" spans="1:4" ht="30" thickBot="1" x14ac:dyDescent="0.35">
      <c r="A4" s="48" t="s">
        <v>0</v>
      </c>
      <c r="B4" s="49"/>
      <c r="C4" s="49"/>
      <c r="D4" s="50"/>
    </row>
    <row r="5" spans="1:4" ht="24" thickBot="1" x14ac:dyDescent="0.5">
      <c r="A5" s="1"/>
      <c r="B5" s="1"/>
      <c r="C5" s="1"/>
      <c r="D5" s="1"/>
    </row>
    <row r="6" spans="1:4" ht="31.8" customHeight="1" thickBot="1" x14ac:dyDescent="0.35">
      <c r="A6" s="51" t="s">
        <v>1</v>
      </c>
      <c r="B6" s="52"/>
      <c r="C6" s="52"/>
      <c r="D6" s="53"/>
    </row>
    <row r="7" spans="1:4" ht="23.4" thickBot="1" x14ac:dyDescent="0.35">
      <c r="A7" s="2"/>
      <c r="B7" s="3" t="s">
        <v>2</v>
      </c>
      <c r="C7" s="4" t="s">
        <v>3</v>
      </c>
      <c r="D7" s="5" t="s">
        <v>4</v>
      </c>
    </row>
    <row r="8" spans="1:4" ht="22.8" x14ac:dyDescent="0.3">
      <c r="A8" s="6" t="s">
        <v>5</v>
      </c>
      <c r="B8" s="7">
        <v>667</v>
      </c>
      <c r="C8" s="8">
        <v>661.14</v>
      </c>
      <c r="D8" s="9">
        <v>700</v>
      </c>
    </row>
    <row r="9" spans="1:4" ht="22.8" x14ac:dyDescent="0.3">
      <c r="A9" s="6" t="s">
        <v>6</v>
      </c>
      <c r="B9" s="10">
        <v>4500</v>
      </c>
      <c r="C9" s="11">
        <v>3751.4</v>
      </c>
      <c r="D9" s="12">
        <v>4960</v>
      </c>
    </row>
    <row r="10" spans="1:4" ht="22.8" x14ac:dyDescent="0.3">
      <c r="A10" s="6" t="s">
        <v>7</v>
      </c>
      <c r="B10" s="10">
        <v>0</v>
      </c>
      <c r="C10" s="11">
        <f>6000+110.99</f>
        <v>6110.99</v>
      </c>
      <c r="D10" s="12">
        <v>0</v>
      </c>
    </row>
    <row r="11" spans="1:4" ht="22.8" x14ac:dyDescent="0.3">
      <c r="A11" s="6" t="s">
        <v>8</v>
      </c>
      <c r="B11" s="13">
        <v>10000</v>
      </c>
      <c r="C11" s="14">
        <v>12094.97</v>
      </c>
      <c r="D11" s="15">
        <v>12090</v>
      </c>
    </row>
    <row r="12" spans="1:4" ht="22.8" x14ac:dyDescent="0.3">
      <c r="A12" s="6" t="s">
        <v>9</v>
      </c>
      <c r="B12" s="13">
        <v>2100</v>
      </c>
      <c r="C12" s="14">
        <v>1036.51</v>
      </c>
      <c r="D12" s="15">
        <v>2050</v>
      </c>
    </row>
    <row r="13" spans="1:4" ht="22.8" x14ac:dyDescent="0.3">
      <c r="A13" s="6" t="s">
        <v>10</v>
      </c>
      <c r="B13" s="13">
        <v>1083</v>
      </c>
      <c r="C13" s="14">
        <v>275</v>
      </c>
      <c r="D13" s="15">
        <v>1000</v>
      </c>
    </row>
    <row r="14" spans="1:4" ht="22.8" x14ac:dyDescent="0.3">
      <c r="A14" s="6" t="s">
        <v>11</v>
      </c>
      <c r="B14" s="13">
        <v>50</v>
      </c>
      <c r="C14" s="14">
        <v>107</v>
      </c>
      <c r="D14" s="15">
        <v>100</v>
      </c>
    </row>
    <row r="15" spans="1:4" ht="22.8" x14ac:dyDescent="0.3">
      <c r="A15" s="6" t="s">
        <v>12</v>
      </c>
      <c r="B15" s="13">
        <v>1000</v>
      </c>
      <c r="C15" s="11">
        <f>347.72+115.93</f>
        <v>463.65000000000003</v>
      </c>
      <c r="D15" s="15">
        <v>1000</v>
      </c>
    </row>
    <row r="16" spans="1:4" ht="22.8" x14ac:dyDescent="0.3">
      <c r="A16" s="6" t="s">
        <v>13</v>
      </c>
      <c r="B16" s="13">
        <v>1500</v>
      </c>
      <c r="C16" s="11">
        <v>1740.9</v>
      </c>
      <c r="D16" s="15">
        <v>2000</v>
      </c>
    </row>
    <row r="17" spans="1:4" ht="22.8" x14ac:dyDescent="0.3">
      <c r="A17" s="6" t="s">
        <v>14</v>
      </c>
      <c r="B17" s="13">
        <v>600</v>
      </c>
      <c r="C17" s="14">
        <v>600</v>
      </c>
      <c r="D17" s="15">
        <v>600</v>
      </c>
    </row>
    <row r="18" spans="1:4" ht="22.8" x14ac:dyDescent="0.3">
      <c r="A18" s="6" t="s">
        <v>15</v>
      </c>
      <c r="B18" s="13">
        <v>800</v>
      </c>
      <c r="C18" s="14">
        <v>1273.71</v>
      </c>
      <c r="D18" s="15">
        <v>1000</v>
      </c>
    </row>
    <row r="19" spans="1:4" ht="22.8" x14ac:dyDescent="0.3">
      <c r="A19" s="6" t="s">
        <v>16</v>
      </c>
      <c r="B19" s="13">
        <v>16000</v>
      </c>
      <c r="C19" s="11">
        <v>15586.2</v>
      </c>
      <c r="D19" s="15">
        <v>16000</v>
      </c>
    </row>
    <row r="20" spans="1:4" ht="22.8" x14ac:dyDescent="0.3">
      <c r="A20" s="6" t="s">
        <v>17</v>
      </c>
      <c r="B20" s="13">
        <v>1200</v>
      </c>
      <c r="C20" s="11">
        <v>1200</v>
      </c>
      <c r="D20" s="15">
        <v>1200</v>
      </c>
    </row>
    <row r="21" spans="1:4" ht="22.8" x14ac:dyDescent="0.3">
      <c r="A21" s="6" t="s">
        <v>18</v>
      </c>
      <c r="B21" s="13">
        <v>600</v>
      </c>
      <c r="C21" s="11">
        <v>884</v>
      </c>
      <c r="D21" s="15">
        <v>1000</v>
      </c>
    </row>
    <row r="22" spans="1:4" ht="22.8" x14ac:dyDescent="0.3">
      <c r="A22" s="6" t="s">
        <v>19</v>
      </c>
      <c r="B22" s="13">
        <v>7900</v>
      </c>
      <c r="C22" s="11">
        <v>5259.32</v>
      </c>
      <c r="D22" s="15">
        <v>8000</v>
      </c>
    </row>
    <row r="23" spans="1:4" ht="22.8" x14ac:dyDescent="0.3">
      <c r="A23" s="6" t="s">
        <v>20</v>
      </c>
      <c r="B23" s="13">
        <v>1000</v>
      </c>
      <c r="C23" s="11">
        <v>628.16</v>
      </c>
      <c r="D23" s="15">
        <v>1000</v>
      </c>
    </row>
    <row r="24" spans="1:4" ht="22.8" x14ac:dyDescent="0.3">
      <c r="A24" s="6" t="s">
        <v>21</v>
      </c>
      <c r="B24" s="13">
        <v>200</v>
      </c>
      <c r="C24" s="11">
        <v>165.35</v>
      </c>
      <c r="D24" s="15">
        <v>200</v>
      </c>
    </row>
    <row r="25" spans="1:4" ht="22.8" x14ac:dyDescent="0.3">
      <c r="A25" s="6" t="s">
        <v>22</v>
      </c>
      <c r="B25" s="13">
        <v>300</v>
      </c>
      <c r="C25" s="11">
        <v>174.52</v>
      </c>
      <c r="D25" s="15">
        <v>300</v>
      </c>
    </row>
    <row r="26" spans="1:4" ht="22.8" x14ac:dyDescent="0.3">
      <c r="A26" s="6" t="s">
        <v>23</v>
      </c>
      <c r="B26" s="13">
        <v>7000</v>
      </c>
      <c r="C26" s="11">
        <f>3451.74</f>
        <v>3451.74</v>
      </c>
      <c r="D26" s="15">
        <v>8000</v>
      </c>
    </row>
    <row r="27" spans="1:4" ht="22.8" x14ac:dyDescent="0.3">
      <c r="A27" s="6" t="s">
        <v>24</v>
      </c>
      <c r="B27" s="13">
        <v>800</v>
      </c>
      <c r="C27" s="11">
        <f>52.23+904.96</f>
        <v>957.19</v>
      </c>
      <c r="D27" s="15">
        <v>2000</v>
      </c>
    </row>
    <row r="28" spans="1:4" ht="23.4" thickBot="1" x14ac:dyDescent="0.35">
      <c r="A28" s="36" t="s">
        <v>25</v>
      </c>
      <c r="B28" s="16">
        <v>500</v>
      </c>
      <c r="C28" s="17">
        <v>483.84</v>
      </c>
      <c r="D28" s="18">
        <v>600</v>
      </c>
    </row>
    <row r="29" spans="1:4" ht="23.4" thickBot="1" x14ac:dyDescent="0.35">
      <c r="A29" s="37" t="s">
        <v>26</v>
      </c>
      <c r="B29" s="19">
        <f>SUM(B8:B28)</f>
        <v>57800</v>
      </c>
      <c r="C29" s="20">
        <f>SUM(C8:C28)</f>
        <v>56905.59</v>
      </c>
      <c r="D29" s="19">
        <f>SUM(D8:D28)</f>
        <v>63800</v>
      </c>
    </row>
    <row r="30" spans="1:4" ht="23.4" x14ac:dyDescent="0.45">
      <c r="A30" s="21"/>
      <c r="B30" s="1"/>
      <c r="C30" s="1"/>
      <c r="D30" s="1"/>
    </row>
    <row r="31" spans="1:4" ht="24" thickBot="1" x14ac:dyDescent="0.5">
      <c r="A31" s="21"/>
      <c r="B31" s="1"/>
      <c r="C31" s="1"/>
      <c r="D31" s="1"/>
    </row>
    <row r="32" spans="1:4" ht="36.6" customHeight="1" thickBot="1" x14ac:dyDescent="0.35">
      <c r="A32" s="54" t="s">
        <v>27</v>
      </c>
      <c r="B32" s="55"/>
      <c r="C32" s="55"/>
      <c r="D32" s="56"/>
    </row>
    <row r="33" spans="1:4" ht="23.4" thickBot="1" x14ac:dyDescent="0.35">
      <c r="A33" s="22"/>
      <c r="B33" s="23" t="s">
        <v>2</v>
      </c>
      <c r="C33" s="24" t="s">
        <v>3</v>
      </c>
      <c r="D33" s="23" t="s">
        <v>4</v>
      </c>
    </row>
    <row r="34" spans="1:4" ht="23.4" thickBot="1" x14ac:dyDescent="0.35">
      <c r="A34" s="25" t="s">
        <v>28</v>
      </c>
      <c r="B34" s="13">
        <v>15500</v>
      </c>
      <c r="C34" s="26">
        <v>15542.8</v>
      </c>
      <c r="D34" s="15">
        <v>16000</v>
      </c>
    </row>
    <row r="35" spans="1:4" ht="23.4" thickBot="1" x14ac:dyDescent="0.35">
      <c r="A35" s="25" t="s">
        <v>29</v>
      </c>
      <c r="B35" s="13">
        <v>18000</v>
      </c>
      <c r="C35" s="26">
        <v>18954.84</v>
      </c>
      <c r="D35" s="15">
        <v>19800</v>
      </c>
    </row>
    <row r="36" spans="1:4" ht="23.4" thickBot="1" x14ac:dyDescent="0.35">
      <c r="A36" s="25" t="s">
        <v>17</v>
      </c>
      <c r="B36" s="13">
        <v>800</v>
      </c>
      <c r="C36" s="26">
        <v>840</v>
      </c>
      <c r="D36" s="15">
        <v>900</v>
      </c>
    </row>
    <row r="37" spans="1:4" ht="23.4" thickBot="1" x14ac:dyDescent="0.35">
      <c r="A37" s="25" t="s">
        <v>15</v>
      </c>
      <c r="B37" s="13">
        <v>0</v>
      </c>
      <c r="C37" s="26">
        <v>0</v>
      </c>
      <c r="D37" s="15">
        <v>0</v>
      </c>
    </row>
    <row r="38" spans="1:4" ht="23.4" thickBot="1" x14ac:dyDescent="0.35">
      <c r="A38" s="25" t="s">
        <v>19</v>
      </c>
      <c r="B38" s="39">
        <v>23000</v>
      </c>
      <c r="C38" s="40">
        <v>24178.77</v>
      </c>
      <c r="D38" s="41">
        <v>25000</v>
      </c>
    </row>
    <row r="39" spans="1:4" ht="23.4" thickBot="1" x14ac:dyDescent="0.35">
      <c r="A39" s="25" t="s">
        <v>30</v>
      </c>
      <c r="B39" s="39"/>
      <c r="C39" s="40"/>
      <c r="D39" s="41"/>
    </row>
    <row r="40" spans="1:4" ht="23.4" thickBot="1" x14ac:dyDescent="0.35">
      <c r="A40" s="25" t="s">
        <v>31</v>
      </c>
      <c r="B40" s="13">
        <v>0</v>
      </c>
      <c r="C40" s="26">
        <v>120</v>
      </c>
      <c r="D40" s="15">
        <v>0</v>
      </c>
    </row>
    <row r="41" spans="1:4" ht="23.4" thickBot="1" x14ac:dyDescent="0.35">
      <c r="A41" s="25" t="s">
        <v>22</v>
      </c>
      <c r="B41" s="13">
        <v>500</v>
      </c>
      <c r="C41" s="26">
        <v>3.17</v>
      </c>
      <c r="D41" s="15">
        <v>0</v>
      </c>
    </row>
    <row r="42" spans="1:4" ht="23.4" thickBot="1" x14ac:dyDescent="0.35">
      <c r="A42" s="27" t="s">
        <v>32</v>
      </c>
      <c r="B42" s="13">
        <v>0</v>
      </c>
      <c r="C42" s="26">
        <f>2500+1000</f>
        <v>3500</v>
      </c>
      <c r="D42" s="15">
        <v>2100</v>
      </c>
    </row>
    <row r="43" spans="1:4" ht="23.4" thickBot="1" x14ac:dyDescent="0.35">
      <c r="A43" s="28" t="s">
        <v>33</v>
      </c>
      <c r="B43" s="29">
        <v>0</v>
      </c>
      <c r="C43" s="30">
        <v>256.02</v>
      </c>
      <c r="D43" s="31">
        <v>0</v>
      </c>
    </row>
    <row r="44" spans="1:4" ht="23.4" thickBot="1" x14ac:dyDescent="0.35">
      <c r="A44" s="32" t="s">
        <v>26</v>
      </c>
      <c r="B44" s="33">
        <f>SUM(B34:B43)</f>
        <v>57800</v>
      </c>
      <c r="C44" s="34">
        <f>SUM(C34:C42)</f>
        <v>63139.58</v>
      </c>
      <c r="D44" s="35">
        <f>SUM(D34:D43)</f>
        <v>63800</v>
      </c>
    </row>
    <row r="45" spans="1:4" ht="23.4" x14ac:dyDescent="0.45">
      <c r="A45" s="1"/>
      <c r="B45" s="1"/>
      <c r="C45" s="1"/>
      <c r="D45" s="1"/>
    </row>
    <row r="46" spans="1:4" ht="24" thickBot="1" x14ac:dyDescent="0.5">
      <c r="A46" s="1"/>
      <c r="B46" s="1"/>
      <c r="C46" s="1"/>
      <c r="D46" s="1"/>
    </row>
    <row r="47" spans="1:4" ht="26.4" thickBot="1" x14ac:dyDescent="0.55000000000000004">
      <c r="A47" s="42" t="s">
        <v>34</v>
      </c>
      <c r="B47" s="43"/>
      <c r="C47" s="44"/>
      <c r="D47" s="38">
        <f>C44-C29</f>
        <v>6233.9900000000052</v>
      </c>
    </row>
  </sheetData>
  <mergeCells count="8">
    <mergeCell ref="B38:B39"/>
    <mergeCell ref="C38:C39"/>
    <mergeCell ref="D38:D39"/>
    <mergeCell ref="A47:C47"/>
    <mergeCell ref="A1:D1"/>
    <mergeCell ref="A4:D4"/>
    <mergeCell ref="A6:D6"/>
    <mergeCell ref="A32:D32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2019 Y PRESUP.2020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COLVETS</dc:creator>
  <cp:lastModifiedBy>COLVET</cp:lastModifiedBy>
  <cp:lastPrinted>2020-06-29T10:25:40Z</cp:lastPrinted>
  <dcterms:created xsi:type="dcterms:W3CDTF">2018-02-22T16:39:11Z</dcterms:created>
  <dcterms:modified xsi:type="dcterms:W3CDTF">2022-06-29T10:00:03Z</dcterms:modified>
</cp:coreProperties>
</file>